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40" windowHeight="6795" activeTab="0"/>
  </bookViews>
  <sheets>
    <sheet name="ALLEGATO A" sheetId="1" r:id="rId1"/>
    <sheet name="ALLEGATO B" sheetId="2" r:id="rId2"/>
    <sheet name="ALLEGATO C" sheetId="3" r:id="rId3"/>
    <sheet name="ALLEGATO D" sheetId="4" r:id="rId4"/>
    <sheet name="ALLEGATO E" sheetId="5" r:id="rId5"/>
    <sheet name="ALLEGATO F" sheetId="6" r:id="rId6"/>
  </sheets>
  <definedNames>
    <definedName name="_xlnm.Print_Area" localSheetId="0">'ALLEGATO A'!$A$1:$E$20</definedName>
    <definedName name="_xlnm.Print_Area" localSheetId="5">'ALLEGATO F'!$A$1:$F$14</definedName>
    <definedName name="_xlnm.Print_Titles" localSheetId="2">'ALLEGATO C'!$6:$6</definedName>
    <definedName name="_xlnm.Print_Titles" localSheetId="3">'ALLEGATO D'!$5:$5</definedName>
  </definedNames>
  <calcPr fullCalcOnLoad="1"/>
</workbook>
</file>

<file path=xl/sharedStrings.xml><?xml version="1.0" encoding="utf-8"?>
<sst xmlns="http://schemas.openxmlformats.org/spreadsheetml/2006/main" count="202" uniqueCount="97">
  <si>
    <t>FASCIA</t>
  </si>
  <si>
    <t>TOTALE</t>
  </si>
  <si>
    <t>POSIZIONI ORGANIZZATIVE</t>
  </si>
  <si>
    <t>TURNAZIONI UFFICI CENTRALI</t>
  </si>
  <si>
    <t>REPERIBILITA' UFFICI CENTRALI</t>
  </si>
  <si>
    <t>Tutti gli importi indicati sono comprensivi degli oneri a carico dello Stato</t>
  </si>
  <si>
    <t>VENEZIA</t>
  </si>
  <si>
    <t>PROVINCIA</t>
  </si>
  <si>
    <t>QUESTURA</t>
  </si>
  <si>
    <t>SEDE RSU</t>
  </si>
  <si>
    <t>UNITA'</t>
  </si>
  <si>
    <t xml:space="preserve">IMPORTO </t>
  </si>
  <si>
    <t>POSIZIONI  ORGANIZZATIVE</t>
  </si>
  <si>
    <t>UFFICI CENTRALI</t>
  </si>
  <si>
    <t>QUOTA PER REPERIBILITA'</t>
  </si>
  <si>
    <t>Dipartimento Pubblica Sicurezza</t>
  </si>
  <si>
    <t>QUOTA PER TURNAZIONI</t>
  </si>
  <si>
    <t>BOLZANO</t>
  </si>
  <si>
    <t>TRENTO</t>
  </si>
  <si>
    <t>TRIESTE</t>
  </si>
  <si>
    <t>ONERI STATO</t>
  </si>
  <si>
    <t>TOTALE LORDO STATO</t>
  </si>
  <si>
    <t>QUOTA REPERIBILITA'</t>
  </si>
  <si>
    <t>SEDI</t>
  </si>
  <si>
    <t>REPERIBILITA'  UFFICI CENTRALI</t>
  </si>
  <si>
    <t>Dipartimento per le Libertà Civili e l'Immigrazione</t>
  </si>
  <si>
    <t>Dipartimento dei Vigili del Fuoco, del soccorso pubblico e difesa dei civili</t>
  </si>
  <si>
    <t>Dipartimento Affari Interni e Territoriali</t>
  </si>
  <si>
    <t>TURNAZIONI  UFFICI CENTRALI</t>
  </si>
  <si>
    <t>2º</t>
  </si>
  <si>
    <t>B</t>
  </si>
  <si>
    <t>C</t>
  </si>
  <si>
    <t>D</t>
  </si>
  <si>
    <t>E</t>
  </si>
  <si>
    <t>PARMA</t>
  </si>
  <si>
    <t>DIP. P.S.</t>
  </si>
  <si>
    <t>2°</t>
  </si>
  <si>
    <t>COMMISSARIATO DEL GOVERNO</t>
  </si>
  <si>
    <t>TOTALE LORDO  STATO</t>
  </si>
  <si>
    <t>PREFETTURA - U.T.G.</t>
  </si>
  <si>
    <t>REPERIBILITA'  PREFETTURE - UFFICI TERRITORIALI DEL GOVERNO</t>
  </si>
  <si>
    <t>REPERIBILITA' PREFETTURE - UFFICI TERRITORIALI DEL GOVERNO</t>
  </si>
  <si>
    <t>Dipartimento per le  Politiche del  Personale dell'Amministrazione Civile e per  le Risorse Strumentali e Finanziarie</t>
  </si>
  <si>
    <t>FORLI'</t>
  </si>
  <si>
    <t>UDINE</t>
  </si>
  <si>
    <t>DIP. POL.DEL PERS.</t>
  </si>
  <si>
    <t>DIP. AFF. INT E TERR.</t>
  </si>
  <si>
    <t>DIR. CENTR. RIS. FIN. E STRUM.</t>
  </si>
  <si>
    <t>DIR. CENTR. SERV. ELETTORALI</t>
  </si>
  <si>
    <t>FROSINONE</t>
  </si>
  <si>
    <t>MASSA CARRARA</t>
  </si>
  <si>
    <t>TRAPANI</t>
  </si>
  <si>
    <t>VITERBO</t>
  </si>
  <si>
    <t>DIR. CENTR. POLIZIA CRIMINALE</t>
  </si>
  <si>
    <t>SCUOLA SUPERIORE DI POLIZIA</t>
  </si>
  <si>
    <t>ASCOLI</t>
  </si>
  <si>
    <t>FOGGIA</t>
  </si>
  <si>
    <t xml:space="preserve">ISERNIA </t>
  </si>
  <si>
    <t xml:space="preserve">LECCO </t>
  </si>
  <si>
    <t xml:space="preserve">PALERMO </t>
  </si>
  <si>
    <t xml:space="preserve">PIACENZA </t>
  </si>
  <si>
    <t>PORDENONE</t>
  </si>
  <si>
    <t xml:space="preserve">SONDRIO </t>
  </si>
  <si>
    <t>DIR. CENTR. SERV. DEMOGRAF.</t>
  </si>
  <si>
    <t>PREMIO DI PRODUTTIVITA'</t>
  </si>
  <si>
    <t>LODI</t>
  </si>
  <si>
    <t>PISA</t>
  </si>
  <si>
    <t>PISTOIA</t>
  </si>
  <si>
    <t>PRATO</t>
  </si>
  <si>
    <t>REGGIO EMILIA</t>
  </si>
  <si>
    <t>VERBANIA</t>
  </si>
  <si>
    <t>VICENZA</t>
  </si>
  <si>
    <t xml:space="preserve">NUMERO UNITA' </t>
  </si>
  <si>
    <t>Importo da ripartire</t>
  </si>
  <si>
    <t xml:space="preserve">PREMIO DI PRODUTTIVITA' </t>
  </si>
  <si>
    <t>FONDO UNICO DI AMMINISTRAZIONE ANNO 2010</t>
  </si>
  <si>
    <t>TOTALE FUA 2010</t>
  </si>
  <si>
    <t>Quota già ripartita con l'Accordo stralcio del 21 dicembre 2010</t>
  </si>
  <si>
    <t>BERGAMO</t>
  </si>
  <si>
    <t>CREMONA</t>
  </si>
  <si>
    <t xml:space="preserve">CROTONE </t>
  </si>
  <si>
    <t>GORIZIA</t>
  </si>
  <si>
    <t>L'AQUILA</t>
  </si>
  <si>
    <t>NOVARA</t>
  </si>
  <si>
    <t>REGGIO CALABRIA</t>
  </si>
  <si>
    <t>SASSARI</t>
  </si>
  <si>
    <t>TERAMO</t>
  </si>
  <si>
    <t>VERCELLI</t>
  </si>
  <si>
    <t>VERONA</t>
  </si>
  <si>
    <t>DIR. CENTR. RISORSE UMANE</t>
  </si>
  <si>
    <t>ROVIGO</t>
  </si>
  <si>
    <t>MESI</t>
  </si>
  <si>
    <t>IMPORTO MENSILE</t>
  </si>
  <si>
    <t>1º</t>
  </si>
  <si>
    <t xml:space="preserve">QUOTA UNITARIA </t>
  </si>
  <si>
    <t xml:space="preserve">TOTALE LORDO STATO </t>
  </si>
  <si>
    <t>F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</si>
</sst>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00000"/>
    <numFmt numFmtId="172" formatCode="&quot;€&quot;\ #,##0.00"/>
    <numFmt numFmtId="173" formatCode="_-[$€]\ * #,##0.00_-;\-[$€]\ * #,##0.00_-;_-[$€]\ * &quot;-&quot;??_-;_-@_-"/>
    <numFmt numFmtId="174" formatCode="[$€-2]\ #,##0.00;[Red]\-[$€-2]\ #,##0.00"/>
    <numFmt numFmtId="175" formatCode="_-* #,##0.00\ [$€-1007]_-;\-* #,##0.00\ [$€-1007]_-;_-* &quot;-&quot;??\ [$€-1007]_-;_-@_-"/>
    <numFmt numFmtId="176" formatCode="_-[$€-2]\ * #,##0.00_-;\-[$€-2]\ * #,##0.00_-;_-[$€-2]\ * &quot;-&quot;??_-;_-@_-"/>
  </numFmts>
  <fonts count="41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20"/>
      <name val="Bookman Old Style"/>
      <family val="1"/>
    </font>
    <font>
      <b/>
      <u val="single"/>
      <sz val="18"/>
      <name val="Bookman Old Style"/>
      <family val="1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73" fontId="0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right" vertical="center"/>
    </xf>
    <xf numFmtId="172" fontId="1" fillId="0" borderId="11" xfId="47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7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" fontId="0" fillId="0" borderId="0" xfId="0" applyNumberFormat="1" applyAlignment="1">
      <alignment/>
    </xf>
    <xf numFmtId="173" fontId="0" fillId="0" borderId="0" xfId="44" applyFont="1" applyAlignment="1">
      <alignment/>
    </xf>
    <xf numFmtId="0" fontId="23" fillId="0" borderId="0" xfId="0" applyFont="1" applyAlignment="1">
      <alignment/>
    </xf>
    <xf numFmtId="173" fontId="0" fillId="0" borderId="0" xfId="0" applyNumberFormat="1" applyAlignment="1">
      <alignment/>
    </xf>
    <xf numFmtId="0" fontId="19" fillId="0" borderId="0" xfId="0" applyFont="1" applyAlignment="1">
      <alignment horizontal="justify" vertical="center"/>
    </xf>
    <xf numFmtId="0" fontId="1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1" fillId="0" borderId="0" xfId="44" applyNumberFormat="1" applyFont="1" applyBorder="1" applyAlignment="1">
      <alignment vertical="center"/>
    </xf>
    <xf numFmtId="173" fontId="5" fillId="0" borderId="0" xfId="44" applyFont="1" applyAlignment="1">
      <alignment/>
    </xf>
    <xf numFmtId="4" fontId="4" fillId="0" borderId="0" xfId="0" applyNumberFormat="1" applyFont="1" applyBorder="1" applyAlignment="1">
      <alignment/>
    </xf>
    <xf numFmtId="0" fontId="14" fillId="0" borderId="17" xfId="0" applyFont="1" applyBorder="1" applyAlignment="1">
      <alignment horizontal="left"/>
    </xf>
    <xf numFmtId="4" fontId="4" fillId="0" borderId="18" xfId="0" applyNumberFormat="1" applyFont="1" applyBorder="1" applyAlignment="1">
      <alignment/>
    </xf>
    <xf numFmtId="0" fontId="14" fillId="0" borderId="10" xfId="0" applyFont="1" applyBorder="1" applyAlignment="1">
      <alignment horizontal="justify"/>
    </xf>
    <xf numFmtId="172" fontId="2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4.140625" style="0" customWidth="1"/>
    <col min="4" max="4" width="77.57421875" style="0" customWidth="1"/>
    <col min="5" max="5" width="30.421875" style="0" customWidth="1"/>
    <col min="6" max="6" width="20.28125" style="0" customWidth="1"/>
  </cols>
  <sheetData>
    <row r="1" spans="1:5" ht="26.25">
      <c r="A1" s="61"/>
      <c r="B1" s="62"/>
      <c r="C1" s="62"/>
      <c r="D1" s="62"/>
      <c r="E1" s="62"/>
    </row>
    <row r="2" ht="20.25" customHeight="1"/>
    <row r="3" spans="4:5" ht="23.25">
      <c r="D3" s="26" t="s">
        <v>75</v>
      </c>
      <c r="E3" s="15"/>
    </row>
    <row r="4" spans="4:5" ht="23.25">
      <c r="D4" s="26"/>
      <c r="E4" s="15"/>
    </row>
    <row r="5" spans="4:5" ht="15.75">
      <c r="D5" s="27" t="s">
        <v>76</v>
      </c>
      <c r="E5" s="52">
        <f>43324235-86932</f>
        <v>43237303</v>
      </c>
    </row>
    <row r="6" spans="4:5" ht="16.5" thickBot="1">
      <c r="D6" s="27" t="s">
        <v>77</v>
      </c>
      <c r="E6" s="57">
        <v>38335303.004486136</v>
      </c>
    </row>
    <row r="7" spans="4:6" ht="21" thickTop="1">
      <c r="D7" s="34" t="s">
        <v>73</v>
      </c>
      <c r="E7" s="53">
        <f>E5-E6</f>
        <v>4901999.995513864</v>
      </c>
      <c r="F7" s="32"/>
    </row>
    <row r="8" spans="4:6" ht="20.25">
      <c r="D8" s="27"/>
      <c r="E8" s="47"/>
      <c r="F8" s="32"/>
    </row>
    <row r="9" spans="4:5" ht="18">
      <c r="D9" s="4"/>
      <c r="E9" s="47"/>
    </row>
    <row r="10" ht="12.75">
      <c r="E10" s="30"/>
    </row>
    <row r="11" spans="2:5" ht="16.5">
      <c r="B11" s="18">
        <v>1</v>
      </c>
      <c r="C11" s="19" t="s">
        <v>30</v>
      </c>
      <c r="D11" s="29" t="s">
        <v>40</v>
      </c>
      <c r="E11" s="48">
        <v>1039830.0342</v>
      </c>
    </row>
    <row r="12" spans="2:5" ht="15.75">
      <c r="B12" s="18">
        <v>2</v>
      </c>
      <c r="C12" s="19" t="s">
        <v>31</v>
      </c>
      <c r="D12" s="29" t="s">
        <v>4</v>
      </c>
      <c r="E12" s="49">
        <v>103310.81157</v>
      </c>
    </row>
    <row r="13" spans="2:5" ht="15.75">
      <c r="B13" s="18">
        <v>3</v>
      </c>
      <c r="C13" s="19" t="s">
        <v>32</v>
      </c>
      <c r="D13" s="29" t="s">
        <v>3</v>
      </c>
      <c r="E13" s="49">
        <v>49703.78025</v>
      </c>
    </row>
    <row r="14" spans="2:5" ht="15.75">
      <c r="B14" s="18">
        <v>4</v>
      </c>
      <c r="C14" s="19" t="s">
        <v>33</v>
      </c>
      <c r="D14" s="29" t="s">
        <v>2</v>
      </c>
      <c r="E14" s="49">
        <v>107140.82993333339</v>
      </c>
    </row>
    <row r="15" spans="2:5" ht="16.5">
      <c r="B15" s="18">
        <v>7</v>
      </c>
      <c r="C15" s="19" t="s">
        <v>96</v>
      </c>
      <c r="D15" s="35" t="s">
        <v>64</v>
      </c>
      <c r="E15" s="48">
        <v>3602014.546</v>
      </c>
    </row>
    <row r="16" spans="2:5" ht="12.75">
      <c r="B16" s="36"/>
      <c r="C16" s="36"/>
      <c r="D16" s="60"/>
      <c r="E16" s="36"/>
    </row>
    <row r="17" spans="2:6" ht="18.75">
      <c r="B17" s="18"/>
      <c r="C17" s="18"/>
      <c r="D17" s="28" t="s">
        <v>1</v>
      </c>
      <c r="E17" s="50">
        <f>SUM(E11:E15)</f>
        <v>4902000.001953334</v>
      </c>
      <c r="F17" s="11"/>
    </row>
    <row r="20" spans="2:4" ht="15">
      <c r="B20" s="15"/>
      <c r="C20" s="15"/>
      <c r="D20" s="15" t="s">
        <v>5</v>
      </c>
    </row>
    <row r="21" ht="12.75">
      <c r="E21" s="30"/>
    </row>
    <row r="22" ht="12.75">
      <c r="E22" s="30"/>
    </row>
    <row r="28" ht="12.75">
      <c r="E28" s="33"/>
    </row>
  </sheetData>
  <sheetProtection/>
  <mergeCells count="1">
    <mergeCell ref="A1:E1"/>
  </mergeCells>
  <printOptions horizontalCentered="1"/>
  <pageMargins left="0.28" right="0.66" top="0.42" bottom="0.4" header="0.17" footer="0.18"/>
  <pageSetup horizontalDpi="300" verticalDpi="300" orientation="landscape" paperSize="9" r:id="rId1"/>
  <headerFooter alignWithMargins="0">
    <oddHeader>&amp;LDir.ne Centr. Risorse Finanziarie e Strumentali&amp;C
&amp;RALLEGATO  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6.57421875" style="0" customWidth="1"/>
    <col min="2" max="2" width="19.7109375" style="0" customWidth="1"/>
    <col min="3" max="3" width="20.8515625" style="0" customWidth="1"/>
    <col min="4" max="4" width="28.7109375" style="0" customWidth="1"/>
    <col min="5" max="5" width="31.421875" style="0" customWidth="1"/>
  </cols>
  <sheetData>
    <row r="3" ht="25.5" customHeight="1"/>
    <row r="4" ht="30.75" customHeight="1"/>
    <row r="7" spans="1:5" ht="23.25">
      <c r="A7" s="63" t="s">
        <v>41</v>
      </c>
      <c r="B7" s="63"/>
      <c r="C7" s="63"/>
      <c r="D7" s="63"/>
      <c r="E7" s="63"/>
    </row>
    <row r="8" spans="1:5" ht="15">
      <c r="A8" s="15"/>
      <c r="B8" s="15"/>
      <c r="C8" s="15"/>
      <c r="D8" s="15"/>
      <c r="E8" s="15"/>
    </row>
    <row r="9" spans="1:5" ht="26.25" customHeight="1">
      <c r="A9" s="14" t="s">
        <v>22</v>
      </c>
      <c r="B9" s="14" t="s">
        <v>23</v>
      </c>
      <c r="C9" s="14" t="s">
        <v>1</v>
      </c>
      <c r="D9" s="14" t="s">
        <v>20</v>
      </c>
      <c r="E9" s="14" t="s">
        <v>21</v>
      </c>
    </row>
    <row r="10" spans="1:5" ht="32.25" customHeight="1">
      <c r="A10" s="12">
        <v>7682.3</v>
      </c>
      <c r="B10" s="13">
        <v>102</v>
      </c>
      <c r="C10" s="5">
        <v>783594.6</v>
      </c>
      <c r="D10" s="5">
        <v>256235.43420000002</v>
      </c>
      <c r="E10" s="5">
        <v>1039830.0342</v>
      </c>
    </row>
  </sheetData>
  <sheetProtection/>
  <mergeCells count="1">
    <mergeCell ref="A7:E7"/>
  </mergeCells>
  <printOptions horizontalCentered="1" verticalCentered="1"/>
  <pageMargins left="0.45" right="0.7874015748031497" top="0.75" bottom="2.84" header="0.5118110236220472" footer="0.5118110236220472"/>
  <pageSetup fitToHeight="1" fitToWidth="1" horizontalDpi="600" verticalDpi="600" orientation="landscape" paperSize="9" r:id="rId1"/>
  <headerFooter alignWithMargins="0">
    <oddHeader>&amp;LDir.ne Centr. Risorse Finanziarie e Strumentali&amp;RALLEGATO 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14"/>
  <sheetViews>
    <sheetView zoomScalePageLayoutView="0" workbookViewId="0" topLeftCell="A7">
      <selection activeCell="C19" sqref="C19"/>
    </sheetView>
  </sheetViews>
  <sheetFormatPr defaultColWidth="9.140625" defaultRowHeight="12.75"/>
  <cols>
    <col min="3" max="3" width="76.421875" style="0" customWidth="1"/>
    <col min="4" max="4" width="25.8515625" style="0" customWidth="1"/>
    <col min="7" max="7" width="11.8515625" style="0" bestFit="1" customWidth="1"/>
  </cols>
  <sheetData>
    <row r="4" spans="3:7" ht="27.75">
      <c r="C4" s="64" t="s">
        <v>24</v>
      </c>
      <c r="D4" s="64"/>
      <c r="E4" s="3"/>
      <c r="F4" s="3"/>
      <c r="G4" s="3"/>
    </row>
    <row r="5" spans="3:4" ht="15.75" thickBot="1">
      <c r="C5" s="15"/>
      <c r="D5" s="15"/>
    </row>
    <row r="6" spans="3:4" ht="102" customHeight="1" thickBot="1">
      <c r="C6" s="25" t="s">
        <v>13</v>
      </c>
      <c r="D6" s="24" t="s">
        <v>14</v>
      </c>
    </row>
    <row r="7" spans="3:7" ht="34.5" customHeight="1" thickBot="1">
      <c r="C7" s="22" t="s">
        <v>15</v>
      </c>
      <c r="D7" s="6">
        <v>34792.1</v>
      </c>
      <c r="G7" s="31"/>
    </row>
    <row r="8" spans="3:7" ht="34.5" customHeight="1" thickBot="1">
      <c r="C8" s="23" t="s">
        <v>25</v>
      </c>
      <c r="D8" s="7">
        <v>0</v>
      </c>
      <c r="G8" s="31"/>
    </row>
    <row r="9" spans="3:7" ht="34.5" customHeight="1" thickBot="1">
      <c r="C9" s="23" t="s">
        <v>26</v>
      </c>
      <c r="D9" s="7">
        <v>43060.81</v>
      </c>
      <c r="G9" s="31"/>
    </row>
    <row r="10" spans="3:4" ht="34.5" customHeight="1" thickBot="1">
      <c r="C10" s="23" t="s">
        <v>27</v>
      </c>
      <c r="D10" s="6">
        <v>0</v>
      </c>
    </row>
    <row r="11" spans="3:4" ht="57.75" customHeight="1" thickBot="1">
      <c r="C11" s="23" t="s">
        <v>42</v>
      </c>
      <c r="D11" s="6">
        <v>0</v>
      </c>
    </row>
    <row r="12" spans="3:4" ht="34.5" customHeight="1" thickBot="1">
      <c r="C12" s="23" t="s">
        <v>1</v>
      </c>
      <c r="D12" s="6">
        <v>77852.91</v>
      </c>
    </row>
    <row r="13" spans="3:4" ht="34.5" customHeight="1" thickBot="1">
      <c r="C13" s="23" t="s">
        <v>20</v>
      </c>
      <c r="D13" s="6">
        <v>25457.90157</v>
      </c>
    </row>
    <row r="14" spans="3:4" ht="34.5" customHeight="1" thickBot="1">
      <c r="C14" s="23" t="s">
        <v>21</v>
      </c>
      <c r="D14" s="6">
        <v>103310.81157</v>
      </c>
    </row>
  </sheetData>
  <sheetProtection/>
  <mergeCells count="1">
    <mergeCell ref="C4:D4"/>
  </mergeCells>
  <printOptions horizontalCentered="1"/>
  <pageMargins left="0.58" right="1.75" top="0.71" bottom="0.7874015748031497" header="0.6692913385826772" footer="0.11811023622047245"/>
  <pageSetup fitToHeight="1" fitToWidth="1" horizontalDpi="600" verticalDpi="600" orientation="landscape" paperSize="9" scale="85" r:id="rId1"/>
  <headerFooter alignWithMargins="0">
    <oddHeader>&amp;L&amp;11Dir.ne Centr. Risorse Finanziarie e Strumentali&amp;R&amp;11ALLEGATO  C&amp;10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3"/>
  <sheetViews>
    <sheetView zoomScalePageLayoutView="0" workbookViewId="0" topLeftCell="A10">
      <selection activeCell="C23" sqref="C23"/>
    </sheetView>
  </sheetViews>
  <sheetFormatPr defaultColWidth="9.140625" defaultRowHeight="12.75"/>
  <cols>
    <col min="2" max="2" width="75.57421875" style="0" customWidth="1"/>
    <col min="3" max="3" width="23.7109375" style="0" customWidth="1"/>
    <col min="5" max="5" width="17.8515625" style="0" customWidth="1"/>
  </cols>
  <sheetData>
    <row r="3" spans="2:6" ht="27.75">
      <c r="B3" s="64" t="s">
        <v>28</v>
      </c>
      <c r="C3" s="64"/>
      <c r="D3" s="3"/>
      <c r="E3" s="3"/>
      <c r="F3" s="3"/>
    </row>
    <row r="4" ht="13.5" thickBot="1"/>
    <row r="5" spans="2:3" ht="102" customHeight="1" thickBot="1">
      <c r="B5" s="21" t="s">
        <v>13</v>
      </c>
      <c r="C5" s="24" t="s">
        <v>16</v>
      </c>
    </row>
    <row r="6" spans="2:5" ht="34.5" customHeight="1" thickBot="1">
      <c r="B6" s="22" t="s">
        <v>15</v>
      </c>
      <c r="C6" s="6">
        <v>27380.75</v>
      </c>
      <c r="E6" s="31"/>
    </row>
    <row r="7" spans="2:3" ht="34.5" customHeight="1" thickBot="1">
      <c r="B7" s="23" t="s">
        <v>27</v>
      </c>
      <c r="C7" s="6">
        <v>0</v>
      </c>
    </row>
    <row r="8" spans="2:5" ht="34.5" customHeight="1" thickBot="1">
      <c r="B8" s="23" t="s">
        <v>25</v>
      </c>
      <c r="C8" s="7">
        <v>0</v>
      </c>
      <c r="E8" s="31"/>
    </row>
    <row r="9" spans="2:5" ht="34.5" customHeight="1" thickBot="1">
      <c r="B9" s="23" t="s">
        <v>26</v>
      </c>
      <c r="C9" s="7">
        <v>10075</v>
      </c>
      <c r="E9" s="31"/>
    </row>
    <row r="10" spans="2:5" ht="54" customHeight="1" thickBot="1">
      <c r="B10" s="23" t="s">
        <v>42</v>
      </c>
      <c r="C10" s="7">
        <v>0</v>
      </c>
      <c r="E10" s="31"/>
    </row>
    <row r="11" spans="2:3" ht="34.5" customHeight="1" thickBot="1">
      <c r="B11" s="23" t="s">
        <v>1</v>
      </c>
      <c r="C11" s="6">
        <v>37455.75</v>
      </c>
    </row>
    <row r="12" spans="2:3" ht="34.5" customHeight="1" thickBot="1">
      <c r="B12" s="23" t="s">
        <v>20</v>
      </c>
      <c r="C12" s="6">
        <v>12248.030250000002</v>
      </c>
    </row>
    <row r="13" spans="2:3" ht="34.5" customHeight="1" thickBot="1">
      <c r="B13" s="23" t="s">
        <v>21</v>
      </c>
      <c r="C13" s="6">
        <v>49703.78025</v>
      </c>
    </row>
  </sheetData>
  <sheetProtection/>
  <mergeCells count="1">
    <mergeCell ref="B3:C3"/>
  </mergeCells>
  <printOptions horizontalCentered="1"/>
  <pageMargins left="0.47" right="1.42" top="1.12" bottom="0.7874015748031497" header="0.6692913385826772" footer="0.11811023622047245"/>
  <pageSetup fitToHeight="1" fitToWidth="1" horizontalDpi="600" verticalDpi="600" orientation="landscape" paperSize="9" scale="82" r:id="rId1"/>
  <headerFooter alignWithMargins="0">
    <oddHeader>&amp;L&amp;11Dir.ne Centr. Risorse Finanziarie e Strumentali&amp;CPROPOSTA&amp;R&amp;11ALLEGATO D&amp;10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37">
      <selection activeCell="A2" sqref="A2:G2"/>
    </sheetView>
  </sheetViews>
  <sheetFormatPr defaultColWidth="9.140625" defaultRowHeight="12.75"/>
  <cols>
    <col min="1" max="1" width="22.57421875" style="0" customWidth="1"/>
    <col min="2" max="2" width="31.8515625" style="0" customWidth="1"/>
    <col min="3" max="3" width="7.00390625" style="0" customWidth="1"/>
    <col min="4" max="4" width="7.8515625" style="0" customWidth="1"/>
    <col min="5" max="5" width="7.8515625" style="0" hidden="1" customWidth="1"/>
    <col min="6" max="6" width="14.00390625" style="0" customWidth="1"/>
    <col min="7" max="7" width="15.7109375" style="0" customWidth="1"/>
  </cols>
  <sheetData>
    <row r="2" spans="1:7" ht="27.75">
      <c r="A2" s="64" t="s">
        <v>12</v>
      </c>
      <c r="B2" s="68"/>
      <c r="C2" s="68"/>
      <c r="D2" s="68"/>
      <c r="E2" s="68"/>
      <c r="F2" s="68"/>
      <c r="G2" s="68"/>
    </row>
    <row r="4" spans="1:7" ht="25.5">
      <c r="A4" s="16" t="s">
        <v>7</v>
      </c>
      <c r="B4" s="16" t="s">
        <v>9</v>
      </c>
      <c r="C4" s="16" t="s">
        <v>10</v>
      </c>
      <c r="D4" s="17" t="s">
        <v>0</v>
      </c>
      <c r="E4" s="17" t="s">
        <v>91</v>
      </c>
      <c r="F4" s="58" t="s">
        <v>92</v>
      </c>
      <c r="G4" s="17" t="s">
        <v>11</v>
      </c>
    </row>
    <row r="5" spans="1:7" ht="15.75">
      <c r="A5" s="18" t="s">
        <v>55</v>
      </c>
      <c r="B5" s="18" t="s">
        <v>39</v>
      </c>
      <c r="C5" s="20">
        <v>1</v>
      </c>
      <c r="D5" s="1" t="s">
        <v>29</v>
      </c>
      <c r="E5" s="1">
        <v>6</v>
      </c>
      <c r="F5" s="59">
        <f>2065.82/12</f>
        <v>172.15166666666667</v>
      </c>
      <c r="G5" s="9">
        <f>E5*F5</f>
        <v>1032.91</v>
      </c>
    </row>
    <row r="6" spans="1:7" ht="15.75">
      <c r="A6" s="18" t="s">
        <v>78</v>
      </c>
      <c r="B6" s="18" t="s">
        <v>39</v>
      </c>
      <c r="C6" s="20">
        <v>1</v>
      </c>
      <c r="D6" s="1" t="s">
        <v>29</v>
      </c>
      <c r="E6" s="1">
        <v>8</v>
      </c>
      <c r="F6" s="59">
        <f aca="true" t="shared" si="0" ref="F6:F51">2065.82/12</f>
        <v>172.15166666666667</v>
      </c>
      <c r="G6" s="9">
        <f aca="true" t="shared" si="1" ref="G6:G51">E6*F6</f>
        <v>1377.2133333333334</v>
      </c>
    </row>
    <row r="7" spans="1:7" ht="15.75">
      <c r="A7" s="18" t="s">
        <v>17</v>
      </c>
      <c r="B7" s="18" t="s">
        <v>37</v>
      </c>
      <c r="C7" s="20">
        <v>1</v>
      </c>
      <c r="D7" s="1" t="s">
        <v>29</v>
      </c>
      <c r="E7" s="1">
        <v>12</v>
      </c>
      <c r="F7" s="59">
        <f t="shared" si="0"/>
        <v>172.15166666666667</v>
      </c>
      <c r="G7" s="9">
        <f t="shared" si="1"/>
        <v>2065.82</v>
      </c>
    </row>
    <row r="8" spans="1:7" ht="15.75">
      <c r="A8" s="18" t="s">
        <v>79</v>
      </c>
      <c r="B8" s="18" t="s">
        <v>39</v>
      </c>
      <c r="C8" s="20">
        <v>1</v>
      </c>
      <c r="D8" s="1" t="s">
        <v>29</v>
      </c>
      <c r="E8" s="1">
        <v>4</v>
      </c>
      <c r="F8" s="59">
        <f t="shared" si="0"/>
        <v>172.15166666666667</v>
      </c>
      <c r="G8" s="9">
        <f t="shared" si="1"/>
        <v>688.6066666666667</v>
      </c>
    </row>
    <row r="9" spans="1:7" ht="15.75">
      <c r="A9" s="18" t="s">
        <v>80</v>
      </c>
      <c r="B9" s="18" t="s">
        <v>39</v>
      </c>
      <c r="C9" s="20">
        <v>1</v>
      </c>
      <c r="D9" s="1" t="s">
        <v>29</v>
      </c>
      <c r="E9" s="1">
        <v>7</v>
      </c>
      <c r="F9" s="59">
        <f t="shared" si="0"/>
        <v>172.15166666666667</v>
      </c>
      <c r="G9" s="9">
        <f t="shared" si="1"/>
        <v>1205.0616666666667</v>
      </c>
    </row>
    <row r="10" spans="1:7" ht="15.75">
      <c r="A10" s="18" t="s">
        <v>56</v>
      </c>
      <c r="B10" s="18" t="s">
        <v>39</v>
      </c>
      <c r="C10" s="20">
        <v>1</v>
      </c>
      <c r="D10" s="1" t="s">
        <v>29</v>
      </c>
      <c r="E10" s="1">
        <v>10</v>
      </c>
      <c r="F10" s="59">
        <f t="shared" si="0"/>
        <v>172.15166666666667</v>
      </c>
      <c r="G10" s="9">
        <f t="shared" si="1"/>
        <v>1721.5166666666667</v>
      </c>
    </row>
    <row r="11" spans="1:7" ht="15.75">
      <c r="A11" s="18" t="s">
        <v>56</v>
      </c>
      <c r="B11" s="18" t="s">
        <v>39</v>
      </c>
      <c r="C11" s="20">
        <v>1</v>
      </c>
      <c r="D11" s="1" t="s">
        <v>29</v>
      </c>
      <c r="E11" s="1">
        <v>12</v>
      </c>
      <c r="F11" s="59">
        <f t="shared" si="0"/>
        <v>172.15166666666667</v>
      </c>
      <c r="G11" s="9">
        <f t="shared" si="1"/>
        <v>2065.82</v>
      </c>
    </row>
    <row r="12" spans="1:7" ht="15.75">
      <c r="A12" s="18" t="s">
        <v>43</v>
      </c>
      <c r="B12" s="18" t="s">
        <v>39</v>
      </c>
      <c r="C12" s="20">
        <v>1</v>
      </c>
      <c r="D12" s="1" t="s">
        <v>29</v>
      </c>
      <c r="E12" s="1">
        <v>11</v>
      </c>
      <c r="F12" s="59">
        <f t="shared" si="0"/>
        <v>172.15166666666667</v>
      </c>
      <c r="G12" s="9">
        <f t="shared" si="1"/>
        <v>1893.6683333333333</v>
      </c>
    </row>
    <row r="13" spans="1:7" ht="15.75">
      <c r="A13" s="18" t="s">
        <v>49</v>
      </c>
      <c r="B13" s="18" t="s">
        <v>39</v>
      </c>
      <c r="C13" s="20">
        <v>1</v>
      </c>
      <c r="D13" s="1" t="s">
        <v>29</v>
      </c>
      <c r="E13" s="1">
        <v>12</v>
      </c>
      <c r="F13" s="59">
        <f t="shared" si="0"/>
        <v>172.15166666666667</v>
      </c>
      <c r="G13" s="9">
        <f t="shared" si="1"/>
        <v>2065.82</v>
      </c>
    </row>
    <row r="14" spans="1:7" ht="15.75">
      <c r="A14" s="18" t="s">
        <v>81</v>
      </c>
      <c r="B14" s="18" t="s">
        <v>39</v>
      </c>
      <c r="C14" s="20">
        <v>1</v>
      </c>
      <c r="D14" s="1" t="s">
        <v>29</v>
      </c>
      <c r="E14" s="1">
        <v>6</v>
      </c>
      <c r="F14" s="59">
        <f t="shared" si="0"/>
        <v>172.15166666666667</v>
      </c>
      <c r="G14" s="9">
        <f t="shared" si="1"/>
        <v>1032.91</v>
      </c>
    </row>
    <row r="15" spans="1:7" ht="15.75">
      <c r="A15" s="18" t="s">
        <v>57</v>
      </c>
      <c r="B15" s="18" t="s">
        <v>39</v>
      </c>
      <c r="C15" s="20">
        <v>1</v>
      </c>
      <c r="D15" s="1" t="s">
        <v>29</v>
      </c>
      <c r="E15" s="1">
        <v>6</v>
      </c>
      <c r="F15" s="59">
        <f t="shared" si="0"/>
        <v>172.15166666666667</v>
      </c>
      <c r="G15" s="9">
        <f t="shared" si="1"/>
        <v>1032.91</v>
      </c>
    </row>
    <row r="16" spans="1:7" ht="15.75">
      <c r="A16" s="18" t="s">
        <v>82</v>
      </c>
      <c r="B16" s="18" t="s">
        <v>39</v>
      </c>
      <c r="C16" s="20">
        <v>1</v>
      </c>
      <c r="D16" s="1" t="s">
        <v>29</v>
      </c>
      <c r="E16" s="1">
        <v>1</v>
      </c>
      <c r="F16" s="59">
        <f t="shared" si="0"/>
        <v>172.15166666666667</v>
      </c>
      <c r="G16" s="9">
        <f t="shared" si="1"/>
        <v>172.15166666666667</v>
      </c>
    </row>
    <row r="17" spans="1:7" ht="15.75">
      <c r="A17" s="18" t="s">
        <v>58</v>
      </c>
      <c r="B17" s="18" t="s">
        <v>39</v>
      </c>
      <c r="C17" s="20">
        <v>1</v>
      </c>
      <c r="D17" s="1" t="s">
        <v>29</v>
      </c>
      <c r="E17" s="1">
        <v>12</v>
      </c>
      <c r="F17" s="59">
        <f t="shared" si="0"/>
        <v>172.15166666666667</v>
      </c>
      <c r="G17" s="9">
        <f t="shared" si="1"/>
        <v>2065.82</v>
      </c>
    </row>
    <row r="18" spans="1:7" ht="15.75">
      <c r="A18" s="18" t="s">
        <v>65</v>
      </c>
      <c r="B18" s="18" t="s">
        <v>39</v>
      </c>
      <c r="C18" s="20">
        <v>1</v>
      </c>
      <c r="D18" s="1" t="s">
        <v>29</v>
      </c>
      <c r="E18" s="1">
        <v>10</v>
      </c>
      <c r="F18" s="59">
        <f t="shared" si="0"/>
        <v>172.15166666666667</v>
      </c>
      <c r="G18" s="9">
        <f t="shared" si="1"/>
        <v>1721.5166666666667</v>
      </c>
    </row>
    <row r="19" spans="1:7" ht="15.75">
      <c r="A19" s="18" t="s">
        <v>50</v>
      </c>
      <c r="B19" s="18" t="s">
        <v>39</v>
      </c>
      <c r="C19" s="20">
        <v>1</v>
      </c>
      <c r="D19" s="1" t="s">
        <v>29</v>
      </c>
      <c r="E19" s="1">
        <v>12</v>
      </c>
      <c r="F19" s="59">
        <f t="shared" si="0"/>
        <v>172.15166666666667</v>
      </c>
      <c r="G19" s="9">
        <f t="shared" si="1"/>
        <v>2065.82</v>
      </c>
    </row>
    <row r="20" spans="1:7" ht="15.75">
      <c r="A20" s="18" t="s">
        <v>83</v>
      </c>
      <c r="B20" s="18" t="s">
        <v>39</v>
      </c>
      <c r="C20" s="20">
        <v>1</v>
      </c>
      <c r="D20" s="1" t="s">
        <v>29</v>
      </c>
      <c r="E20" s="1">
        <v>12</v>
      </c>
      <c r="F20" s="59">
        <f t="shared" si="0"/>
        <v>172.15166666666667</v>
      </c>
      <c r="G20" s="9">
        <f t="shared" si="1"/>
        <v>2065.82</v>
      </c>
    </row>
    <row r="21" spans="1:7" ht="15.75">
      <c r="A21" s="18" t="s">
        <v>59</v>
      </c>
      <c r="B21" s="18" t="s">
        <v>39</v>
      </c>
      <c r="C21" s="20">
        <v>1</v>
      </c>
      <c r="D21" s="1" t="s">
        <v>93</v>
      </c>
      <c r="E21" s="1">
        <v>4</v>
      </c>
      <c r="F21" s="59">
        <f>2582.28/12</f>
        <v>215.19000000000003</v>
      </c>
      <c r="G21" s="9">
        <f t="shared" si="1"/>
        <v>860.7600000000001</v>
      </c>
    </row>
    <row r="22" spans="1:7" ht="15.75">
      <c r="A22" s="18" t="s">
        <v>59</v>
      </c>
      <c r="B22" s="18" t="s">
        <v>39</v>
      </c>
      <c r="C22" s="20">
        <v>1</v>
      </c>
      <c r="D22" s="1" t="s">
        <v>29</v>
      </c>
      <c r="E22" s="1">
        <v>2</v>
      </c>
      <c r="F22" s="59">
        <f t="shared" si="0"/>
        <v>172.15166666666667</v>
      </c>
      <c r="G22" s="9">
        <f t="shared" si="1"/>
        <v>344.30333333333334</v>
      </c>
    </row>
    <row r="23" spans="1:7" ht="15.75">
      <c r="A23" s="18" t="s">
        <v>59</v>
      </c>
      <c r="B23" s="18" t="s">
        <v>8</v>
      </c>
      <c r="C23" s="20">
        <v>1</v>
      </c>
      <c r="D23" s="1" t="s">
        <v>29</v>
      </c>
      <c r="E23" s="1">
        <v>10</v>
      </c>
      <c r="F23" s="59">
        <f t="shared" si="0"/>
        <v>172.15166666666667</v>
      </c>
      <c r="G23" s="9">
        <f t="shared" si="1"/>
        <v>1721.5166666666667</v>
      </c>
    </row>
    <row r="24" spans="1:7" ht="15.75">
      <c r="A24" s="18" t="s">
        <v>34</v>
      </c>
      <c r="B24" s="18" t="s">
        <v>39</v>
      </c>
      <c r="C24" s="20">
        <v>1</v>
      </c>
      <c r="D24" s="1" t="s">
        <v>29</v>
      </c>
      <c r="E24" s="1">
        <v>12</v>
      </c>
      <c r="F24" s="59">
        <f t="shared" si="0"/>
        <v>172.15166666666667</v>
      </c>
      <c r="G24" s="9">
        <f t="shared" si="1"/>
        <v>2065.82</v>
      </c>
    </row>
    <row r="25" spans="1:7" ht="15.75">
      <c r="A25" s="18" t="s">
        <v>60</v>
      </c>
      <c r="B25" s="18" t="s">
        <v>39</v>
      </c>
      <c r="C25" s="20">
        <v>1</v>
      </c>
      <c r="D25" s="1" t="s">
        <v>29</v>
      </c>
      <c r="E25" s="1">
        <v>10</v>
      </c>
      <c r="F25" s="59">
        <f t="shared" si="0"/>
        <v>172.15166666666667</v>
      </c>
      <c r="G25" s="9">
        <f t="shared" si="1"/>
        <v>1721.5166666666667</v>
      </c>
    </row>
    <row r="26" spans="1:7" ht="15.75">
      <c r="A26" s="18" t="s">
        <v>66</v>
      </c>
      <c r="B26" s="18" t="s">
        <v>39</v>
      </c>
      <c r="C26" s="20">
        <v>1</v>
      </c>
      <c r="D26" s="1" t="s">
        <v>29</v>
      </c>
      <c r="E26" s="1">
        <v>10</v>
      </c>
      <c r="F26" s="59">
        <f t="shared" si="0"/>
        <v>172.15166666666667</v>
      </c>
      <c r="G26" s="9">
        <f t="shared" si="1"/>
        <v>1721.5166666666667</v>
      </c>
    </row>
    <row r="27" spans="1:7" ht="15.75">
      <c r="A27" s="18" t="s">
        <v>67</v>
      </c>
      <c r="B27" s="18" t="s">
        <v>39</v>
      </c>
      <c r="C27" s="20">
        <v>1</v>
      </c>
      <c r="D27" s="1" t="s">
        <v>29</v>
      </c>
      <c r="E27" s="1">
        <v>12</v>
      </c>
      <c r="F27" s="59">
        <f t="shared" si="0"/>
        <v>172.15166666666667</v>
      </c>
      <c r="G27" s="9">
        <f t="shared" si="1"/>
        <v>2065.82</v>
      </c>
    </row>
    <row r="28" spans="1:7" ht="15.75">
      <c r="A28" s="18" t="s">
        <v>61</v>
      </c>
      <c r="B28" s="18" t="s">
        <v>39</v>
      </c>
      <c r="C28" s="20">
        <v>1</v>
      </c>
      <c r="D28" s="1" t="s">
        <v>36</v>
      </c>
      <c r="E28" s="1">
        <v>12</v>
      </c>
      <c r="F28" s="59">
        <f t="shared" si="0"/>
        <v>172.15166666666667</v>
      </c>
      <c r="G28" s="9">
        <f t="shared" si="1"/>
        <v>2065.82</v>
      </c>
    </row>
    <row r="29" spans="1:7" ht="15.75">
      <c r="A29" s="18" t="s">
        <v>68</v>
      </c>
      <c r="B29" s="18" t="s">
        <v>39</v>
      </c>
      <c r="C29" s="20">
        <v>1</v>
      </c>
      <c r="D29" s="1" t="s">
        <v>36</v>
      </c>
      <c r="E29" s="1">
        <v>10</v>
      </c>
      <c r="F29" s="59">
        <f t="shared" si="0"/>
        <v>172.15166666666667</v>
      </c>
      <c r="G29" s="9">
        <f t="shared" si="1"/>
        <v>1721.5166666666667</v>
      </c>
    </row>
    <row r="30" spans="1:7" ht="15.75">
      <c r="A30" s="18" t="s">
        <v>84</v>
      </c>
      <c r="B30" s="18" t="s">
        <v>8</v>
      </c>
      <c r="C30" s="20">
        <v>1</v>
      </c>
      <c r="D30" s="1" t="s">
        <v>36</v>
      </c>
      <c r="E30" s="1">
        <v>5</v>
      </c>
      <c r="F30" s="59">
        <f t="shared" si="0"/>
        <v>172.15166666666667</v>
      </c>
      <c r="G30" s="9">
        <f t="shared" si="1"/>
        <v>860.7583333333333</v>
      </c>
    </row>
    <row r="31" spans="1:7" ht="15.75">
      <c r="A31" s="18" t="s">
        <v>69</v>
      </c>
      <c r="B31" s="18" t="s">
        <v>39</v>
      </c>
      <c r="C31" s="20">
        <v>1</v>
      </c>
      <c r="D31" s="1" t="s">
        <v>36</v>
      </c>
      <c r="E31" s="1">
        <v>12</v>
      </c>
      <c r="F31" s="59">
        <f t="shared" si="0"/>
        <v>172.15166666666667</v>
      </c>
      <c r="G31" s="9">
        <f t="shared" si="1"/>
        <v>2065.82</v>
      </c>
    </row>
    <row r="32" spans="1:7" ht="15.75">
      <c r="A32" s="18" t="s">
        <v>90</v>
      </c>
      <c r="B32" s="18" t="s">
        <v>39</v>
      </c>
      <c r="C32" s="20">
        <v>1</v>
      </c>
      <c r="D32" s="1" t="s">
        <v>36</v>
      </c>
      <c r="E32" s="1">
        <v>12</v>
      </c>
      <c r="F32" s="59">
        <f t="shared" si="0"/>
        <v>172.15166666666667</v>
      </c>
      <c r="G32" s="9">
        <f t="shared" si="1"/>
        <v>2065.82</v>
      </c>
    </row>
    <row r="33" spans="1:7" ht="15.75">
      <c r="A33" s="18" t="s">
        <v>85</v>
      </c>
      <c r="B33" s="18" t="s">
        <v>39</v>
      </c>
      <c r="C33" s="20">
        <v>1</v>
      </c>
      <c r="D33" s="1" t="s">
        <v>29</v>
      </c>
      <c r="E33" s="1">
        <v>10</v>
      </c>
      <c r="F33" s="59">
        <f t="shared" si="0"/>
        <v>172.15166666666667</v>
      </c>
      <c r="G33" s="9">
        <f t="shared" si="1"/>
        <v>1721.5166666666667</v>
      </c>
    </row>
    <row r="34" spans="1:7" ht="15.75">
      <c r="A34" s="18" t="s">
        <v>62</v>
      </c>
      <c r="B34" s="18" t="s">
        <v>39</v>
      </c>
      <c r="C34" s="20">
        <v>1</v>
      </c>
      <c r="D34" s="1" t="s">
        <v>29</v>
      </c>
      <c r="E34" s="1">
        <v>12</v>
      </c>
      <c r="F34" s="59">
        <f t="shared" si="0"/>
        <v>172.15166666666667</v>
      </c>
      <c r="G34" s="9">
        <f t="shared" si="1"/>
        <v>2065.82</v>
      </c>
    </row>
    <row r="35" spans="1:7" ht="15.75">
      <c r="A35" s="18" t="s">
        <v>86</v>
      </c>
      <c r="B35" s="18" t="s">
        <v>39</v>
      </c>
      <c r="C35" s="20">
        <v>1</v>
      </c>
      <c r="D35" s="1" t="s">
        <v>29</v>
      </c>
      <c r="E35" s="1">
        <v>10</v>
      </c>
      <c r="F35" s="59">
        <f t="shared" si="0"/>
        <v>172.15166666666667</v>
      </c>
      <c r="G35" s="9">
        <f t="shared" si="1"/>
        <v>1721.5166666666667</v>
      </c>
    </row>
    <row r="36" spans="1:7" ht="15.75">
      <c r="A36" s="18" t="s">
        <v>51</v>
      </c>
      <c r="B36" s="18" t="s">
        <v>39</v>
      </c>
      <c r="C36" s="20">
        <v>1</v>
      </c>
      <c r="D36" s="1" t="s">
        <v>29</v>
      </c>
      <c r="E36" s="1">
        <v>2</v>
      </c>
      <c r="F36" s="59">
        <f t="shared" si="0"/>
        <v>172.15166666666667</v>
      </c>
      <c r="G36" s="9">
        <f t="shared" si="1"/>
        <v>344.30333333333334</v>
      </c>
    </row>
    <row r="37" spans="1:7" ht="15.75">
      <c r="A37" s="18" t="s">
        <v>18</v>
      </c>
      <c r="B37" s="18" t="s">
        <v>37</v>
      </c>
      <c r="C37" s="20">
        <v>1</v>
      </c>
      <c r="D37" s="1" t="s">
        <v>29</v>
      </c>
      <c r="E37" s="1">
        <v>12</v>
      </c>
      <c r="F37" s="59">
        <f t="shared" si="0"/>
        <v>172.15166666666667</v>
      </c>
      <c r="G37" s="9">
        <f t="shared" si="1"/>
        <v>2065.82</v>
      </c>
    </row>
    <row r="38" spans="1:7" ht="15.75">
      <c r="A38" s="18" t="s">
        <v>19</v>
      </c>
      <c r="B38" s="18" t="s">
        <v>39</v>
      </c>
      <c r="C38" s="20">
        <v>1</v>
      </c>
      <c r="D38" s="1" t="s">
        <v>29</v>
      </c>
      <c r="E38" s="1">
        <v>10</v>
      </c>
      <c r="F38" s="59">
        <f t="shared" si="0"/>
        <v>172.15166666666667</v>
      </c>
      <c r="G38" s="9">
        <f t="shared" si="1"/>
        <v>1721.5166666666667</v>
      </c>
    </row>
    <row r="39" spans="1:7" ht="15.75">
      <c r="A39" s="18" t="s">
        <v>44</v>
      </c>
      <c r="B39" s="18" t="s">
        <v>39</v>
      </c>
      <c r="C39" s="20">
        <v>1</v>
      </c>
      <c r="D39" s="1" t="s">
        <v>29</v>
      </c>
      <c r="E39" s="1">
        <v>10</v>
      </c>
      <c r="F39" s="59">
        <f t="shared" si="0"/>
        <v>172.15166666666667</v>
      </c>
      <c r="G39" s="9">
        <f t="shared" si="1"/>
        <v>1721.5166666666667</v>
      </c>
    </row>
    <row r="40" spans="1:7" ht="15.75">
      <c r="A40" s="18" t="s">
        <v>6</v>
      </c>
      <c r="B40" s="18" t="s">
        <v>8</v>
      </c>
      <c r="C40" s="20">
        <v>1</v>
      </c>
      <c r="D40" s="1" t="s">
        <v>29</v>
      </c>
      <c r="E40" s="1">
        <v>10</v>
      </c>
      <c r="F40" s="59">
        <f t="shared" si="0"/>
        <v>172.15166666666667</v>
      </c>
      <c r="G40" s="9">
        <f t="shared" si="1"/>
        <v>1721.5166666666667</v>
      </c>
    </row>
    <row r="41" spans="1:7" ht="15.75">
      <c r="A41" s="18" t="s">
        <v>70</v>
      </c>
      <c r="B41" s="18" t="s">
        <v>39</v>
      </c>
      <c r="C41" s="20">
        <v>1</v>
      </c>
      <c r="D41" s="1" t="s">
        <v>29</v>
      </c>
      <c r="E41" s="1">
        <v>12</v>
      </c>
      <c r="F41" s="59">
        <f t="shared" si="0"/>
        <v>172.15166666666667</v>
      </c>
      <c r="G41" s="9">
        <f t="shared" si="1"/>
        <v>2065.82</v>
      </c>
    </row>
    <row r="42" spans="1:7" ht="15.75">
      <c r="A42" s="18" t="s">
        <v>87</v>
      </c>
      <c r="B42" s="18" t="s">
        <v>39</v>
      </c>
      <c r="C42" s="20">
        <v>1</v>
      </c>
      <c r="D42" s="1" t="s">
        <v>29</v>
      </c>
      <c r="E42" s="1">
        <v>12</v>
      </c>
      <c r="F42" s="59">
        <f t="shared" si="0"/>
        <v>172.15166666666667</v>
      </c>
      <c r="G42" s="9">
        <f t="shared" si="1"/>
        <v>2065.82</v>
      </c>
    </row>
    <row r="43" spans="1:7" ht="15.75">
      <c r="A43" s="18" t="s">
        <v>88</v>
      </c>
      <c r="B43" s="18" t="s">
        <v>39</v>
      </c>
      <c r="C43" s="20">
        <v>1</v>
      </c>
      <c r="D43" s="1" t="s">
        <v>29</v>
      </c>
      <c r="E43" s="1">
        <v>10</v>
      </c>
      <c r="F43" s="59">
        <f t="shared" si="0"/>
        <v>172.15166666666667</v>
      </c>
      <c r="G43" s="9">
        <f t="shared" si="1"/>
        <v>1721.5166666666667</v>
      </c>
    </row>
    <row r="44" spans="1:7" ht="15.75">
      <c r="A44" s="18" t="s">
        <v>71</v>
      </c>
      <c r="B44" s="18" t="s">
        <v>39</v>
      </c>
      <c r="C44" s="20">
        <v>1</v>
      </c>
      <c r="D44" s="1" t="s">
        <v>29</v>
      </c>
      <c r="E44" s="1">
        <v>12</v>
      </c>
      <c r="F44" s="59">
        <f t="shared" si="0"/>
        <v>172.15166666666667</v>
      </c>
      <c r="G44" s="9">
        <f t="shared" si="1"/>
        <v>2065.82</v>
      </c>
    </row>
    <row r="45" spans="1:7" ht="15.75">
      <c r="A45" s="18" t="s">
        <v>52</v>
      </c>
      <c r="B45" s="18" t="s">
        <v>39</v>
      </c>
      <c r="C45" s="20">
        <v>1</v>
      </c>
      <c r="D45" s="1" t="s">
        <v>29</v>
      </c>
      <c r="E45" s="1">
        <v>12</v>
      </c>
      <c r="F45" s="59">
        <f t="shared" si="0"/>
        <v>172.15166666666667</v>
      </c>
      <c r="G45" s="9">
        <f t="shared" si="1"/>
        <v>2065.82</v>
      </c>
    </row>
    <row r="46" spans="1:7" ht="15.75">
      <c r="A46" s="18" t="s">
        <v>45</v>
      </c>
      <c r="B46" s="18" t="s">
        <v>47</v>
      </c>
      <c r="C46" s="20">
        <v>1</v>
      </c>
      <c r="D46" s="1" t="s">
        <v>36</v>
      </c>
      <c r="E46" s="1">
        <v>12</v>
      </c>
      <c r="F46" s="59">
        <f t="shared" si="0"/>
        <v>172.15166666666667</v>
      </c>
      <c r="G46" s="9">
        <f t="shared" si="1"/>
        <v>2065.82</v>
      </c>
    </row>
    <row r="47" spans="1:9" ht="15.75">
      <c r="A47" s="18" t="s">
        <v>46</v>
      </c>
      <c r="B47" s="18" t="s">
        <v>48</v>
      </c>
      <c r="C47" s="20">
        <v>2</v>
      </c>
      <c r="D47" s="1" t="s">
        <v>36</v>
      </c>
      <c r="E47" s="1">
        <v>24</v>
      </c>
      <c r="F47" s="59">
        <f t="shared" si="0"/>
        <v>172.15166666666667</v>
      </c>
      <c r="G47" s="9">
        <f t="shared" si="1"/>
        <v>4131.64</v>
      </c>
      <c r="I47" s="30"/>
    </row>
    <row r="48" spans="1:7" ht="15.75">
      <c r="A48" s="18" t="s">
        <v>46</v>
      </c>
      <c r="B48" s="18" t="s">
        <v>63</v>
      </c>
      <c r="C48" s="20">
        <v>1</v>
      </c>
      <c r="D48" s="1" t="s">
        <v>36</v>
      </c>
      <c r="E48" s="1">
        <v>12</v>
      </c>
      <c r="F48" s="59">
        <f t="shared" si="0"/>
        <v>172.15166666666667</v>
      </c>
      <c r="G48" s="9">
        <f t="shared" si="1"/>
        <v>2065.82</v>
      </c>
    </row>
    <row r="49" spans="1:7" ht="15.75">
      <c r="A49" s="18" t="s">
        <v>35</v>
      </c>
      <c r="B49" s="18" t="s">
        <v>89</v>
      </c>
      <c r="C49" s="20">
        <v>1</v>
      </c>
      <c r="D49" s="1" t="s">
        <v>36</v>
      </c>
      <c r="E49" s="1">
        <v>10</v>
      </c>
      <c r="F49" s="59">
        <f t="shared" si="0"/>
        <v>172.15166666666667</v>
      </c>
      <c r="G49" s="9">
        <f t="shared" si="1"/>
        <v>1721.5166666666667</v>
      </c>
    </row>
    <row r="50" spans="1:7" ht="15.75">
      <c r="A50" s="18" t="s">
        <v>35</v>
      </c>
      <c r="B50" s="18" t="s">
        <v>53</v>
      </c>
      <c r="C50" s="20">
        <v>1</v>
      </c>
      <c r="D50" s="1" t="s">
        <v>36</v>
      </c>
      <c r="E50" s="1">
        <v>12</v>
      </c>
      <c r="F50" s="59">
        <f t="shared" si="0"/>
        <v>172.15166666666667</v>
      </c>
      <c r="G50" s="9">
        <f t="shared" si="1"/>
        <v>2065.82</v>
      </c>
    </row>
    <row r="51" spans="1:7" ht="15.75">
      <c r="A51" s="18" t="s">
        <v>35</v>
      </c>
      <c r="B51" s="18" t="s">
        <v>54</v>
      </c>
      <c r="C51" s="20">
        <v>1</v>
      </c>
      <c r="D51" s="1" t="s">
        <v>36</v>
      </c>
      <c r="E51" s="1">
        <v>12</v>
      </c>
      <c r="F51" s="59">
        <f t="shared" si="0"/>
        <v>172.15166666666667</v>
      </c>
      <c r="G51" s="9">
        <f t="shared" si="1"/>
        <v>2065.82</v>
      </c>
    </row>
    <row r="52" spans="1:7" ht="15.75">
      <c r="A52" s="18" t="s">
        <v>1</v>
      </c>
      <c r="B52" s="18"/>
      <c r="C52" s="2">
        <f>SUM(C5:C51)</f>
        <v>48</v>
      </c>
      <c r="D52" s="1"/>
      <c r="E52" s="1"/>
      <c r="F52" s="1"/>
      <c r="G52" s="10">
        <f>SUM(G5:G51)</f>
        <v>80739.13333333338</v>
      </c>
    </row>
    <row r="53" spans="1:7" ht="15">
      <c r="A53" s="65" t="s">
        <v>20</v>
      </c>
      <c r="B53" s="66"/>
      <c r="C53" s="66"/>
      <c r="D53" s="67"/>
      <c r="E53" s="56"/>
      <c r="F53" s="56"/>
      <c r="G53" s="10">
        <v>26401.696600000014</v>
      </c>
    </row>
    <row r="54" spans="1:7" ht="15">
      <c r="A54" s="65" t="s">
        <v>38</v>
      </c>
      <c r="B54" s="66"/>
      <c r="C54" s="66"/>
      <c r="D54" s="67"/>
      <c r="E54" s="56"/>
      <c r="F54" s="56"/>
      <c r="G54" s="10">
        <v>107140.82993333339</v>
      </c>
    </row>
  </sheetData>
  <sheetProtection/>
  <mergeCells count="3">
    <mergeCell ref="A54:D54"/>
    <mergeCell ref="A2:G2"/>
    <mergeCell ref="A53:D53"/>
  </mergeCells>
  <printOptions horizontalCentered="1"/>
  <pageMargins left="0.21" right="0.68" top="0.984251968503937" bottom="0.984251968503937" header="0.5118110236220472" footer="0.5118110236220472"/>
  <pageSetup fitToHeight="0" fitToWidth="1" orientation="portrait" paperSize="9" scale="97" r:id="rId1"/>
  <headerFooter alignWithMargins="0">
    <oddHeader>&amp;LDir.ne Centr. Risorse Finanziarie e Strumentali&amp;RALLEGATO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H20"/>
  <sheetViews>
    <sheetView workbookViewId="0" topLeftCell="A1">
      <selection activeCell="C20" sqref="C20"/>
    </sheetView>
  </sheetViews>
  <sheetFormatPr defaultColWidth="9.140625" defaultRowHeight="12.75"/>
  <cols>
    <col min="2" max="2" width="20.00390625" style="0" customWidth="1"/>
    <col min="3" max="3" width="23.28125" style="0" customWidth="1"/>
    <col min="4" max="4" width="24.00390625" style="0" customWidth="1"/>
    <col min="5" max="5" width="24.57421875" style="0" customWidth="1"/>
    <col min="6" max="6" width="31.7109375" style="0" customWidth="1"/>
  </cols>
  <sheetData>
    <row r="3" spans="2:8" ht="29.25" customHeight="1">
      <c r="B3" s="69" t="s">
        <v>74</v>
      </c>
      <c r="C3" s="69"/>
      <c r="D3" s="69"/>
      <c r="E3" s="69"/>
      <c r="F3" s="69"/>
      <c r="G3" s="37"/>
      <c r="H3" s="37"/>
    </row>
    <row r="10" ht="13.5" thickBot="1"/>
    <row r="11" spans="2:6" ht="15.75" thickBot="1">
      <c r="B11" s="38" t="s">
        <v>72</v>
      </c>
      <c r="C11" s="39" t="s">
        <v>94</v>
      </c>
      <c r="D11" s="40" t="s">
        <v>1</v>
      </c>
      <c r="E11" s="41" t="s">
        <v>20</v>
      </c>
      <c r="F11" s="42" t="s">
        <v>95</v>
      </c>
    </row>
    <row r="12" spans="2:6" ht="18.75" thickBot="1">
      <c r="B12" s="43">
        <v>21533</v>
      </c>
      <c r="C12" s="44">
        <v>126</v>
      </c>
      <c r="D12" s="45">
        <v>2713158</v>
      </c>
      <c r="E12" s="45">
        <v>888856.5460000001</v>
      </c>
      <c r="F12" s="46">
        <v>3602014.546</v>
      </c>
    </row>
    <row r="14" spans="4:6" ht="12.75">
      <c r="D14" s="8"/>
      <c r="E14" s="8"/>
      <c r="F14" s="8"/>
    </row>
    <row r="17" spans="4:6" ht="15">
      <c r="D17" s="54"/>
      <c r="F17" s="55"/>
    </row>
    <row r="18" ht="12.75">
      <c r="F18" s="30"/>
    </row>
    <row r="19" spans="5:6" ht="12.75">
      <c r="E19" s="31"/>
      <c r="F19" s="30"/>
    </row>
    <row r="20" ht="12.75">
      <c r="E20" s="51"/>
    </row>
    <row r="25" ht="22.5" customHeight="1"/>
  </sheetData>
  <sheetProtection/>
  <mergeCells count="1">
    <mergeCell ref="B3:F3"/>
  </mergeCells>
  <printOptions/>
  <pageMargins left="0.35" right="0.32" top="1" bottom="1" header="0.5" footer="0.5"/>
  <pageSetup horizontalDpi="600" verticalDpi="600" orientation="landscape" paperSize="9" r:id="rId1"/>
  <headerFooter alignWithMargins="0">
    <oddHeader>&amp;LDir.ne Centr.
Risorse Finanziarie e Strumentali&amp;RALLEGATO F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dpp1053853</cp:lastModifiedBy>
  <cp:lastPrinted>2011-11-09T17:03:15Z</cp:lastPrinted>
  <dcterms:created xsi:type="dcterms:W3CDTF">2000-07-21T10:02:52Z</dcterms:created>
  <dcterms:modified xsi:type="dcterms:W3CDTF">2011-11-09T17:05:17Z</dcterms:modified>
  <cp:category/>
  <cp:version/>
  <cp:contentType/>
  <cp:contentStatus/>
</cp:coreProperties>
</file>